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<sst xmlns="http://schemas.openxmlformats.org/spreadsheetml/2006/main" count="93" uniqueCount="93">
  <si>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</si>
  <si>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</si>
  <si>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</si>
  <si>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</si>
  <si>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</si>
  <si>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000 1 06 04000 02 0000 110</t>
  </si>
  <si>
    <t>000 1 06 06000 00 0000 110</t>
  </si>
  <si>
    <t>000 1 09 00000 00 0000 000</t>
  </si>
  <si>
    <t>000 1 09 04000 00 0000 110</t>
  </si>
  <si>
    <t>000 1 09 04053 00 0000 110</t>
  </si>
  <si>
    <t>000 1 11 00000 00 0000 000</t>
  </si>
  <si>
    <t>000 1 11 05000 00 0000 120</t>
  </si>
  <si>
    <t>000 1 11 05010 00 0000 120</t>
  </si>
  <si>
    <t>000 1 11 05020 00 0000 120</t>
  </si>
  <si>
    <t>000 1 11 05030 00 0000 120</t>
  </si>
  <si>
    <t>000 1 11 09000 00 0000 120</t>
  </si>
  <si>
    <t>000 1 11 09040 00 0000 120</t>
  </si>
  <si>
    <t>000 1 13 00000 00 0000 000</t>
  </si>
  <si>
    <t>000 1 13 02000 00 0000 130</t>
  </si>
  <si>
    <t>000 1 13 02990 00 0000 130</t>
  </si>
  <si>
    <t>000 1 14 00000 00 0000 000</t>
  </si>
  <si>
    <t>000 1 14 06000 00 0000 430</t>
  </si>
  <si>
    <t>000 1 16 00000 00 0000 000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</si>
  <si>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</si>
  <si>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</si>
  <si>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</si>
  <si>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</si>
  <si>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</si>
  <si>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000 2 02 01000 00 0000 151</t>
  </si>
  <si>
    <t>000 2 02 01001 00 0000 151</t>
  </si>
  <si>
    <t>000 2 02 02077 00 0000 151</t>
  </si>
  <si>
    <t>000 2 02 02088 00 0000 151</t>
  </si>
  <si>
    <t>000 2 02 02089 00 0000 151</t>
  </si>
  <si>
    <t>000 2 02 03000 00 0000 151</t>
  </si>
  <si>
    <t>000 2 02 03015 00 0000 151</t>
  </si>
  <si>
    <t>000 2 02 03024 00 0000 151</t>
  </si>
  <si>
    <t>000 2 02 04000 00 0000 151</t>
  </si>
  <si>
    <t>000 2 02 04012 00 0000 151</t>
  </si>
  <si>
    <t>000 2 18 00000 00 0000 000</t>
  </si>
  <si>
    <t>000 2 18 00000 00 0000 180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</si>
  <si>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</si>
  <si>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</si>
  <si>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</si>
  <si>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</si>
  <si>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</si>
  <si>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</si>
  <si>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</si>
  <si>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</si>
  <si>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</si>
  <si>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</si>
  <si>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ДОХОДЫ ОТ  ИСПОЛЬЗОВАНИЯ ИМУЩЕСТВА, НАХОДЯЩЕГОСЯ  В  ГОСУДАРСТВЕННОЙ И МУНИЦИПАЛЬНОЙ СОБСТВЕННОСТИ</t>
  </si>
  <si>
    <t>000 2 02 02999 00 0000 151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</si>
  <si>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</si>
  <si>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</si>
  <si>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</si>
  <si>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</si>
  <si>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</si>
  <si>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</si>
  <si>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компенсации затрат государства </t>
  </si>
  <si>
    <t xml:space="preserve">Прочие доходы от компенсации затрат государства </t>
  </si>
  <si>
    <t>ДОХОДЫ ОТ ПРОДАЖИ МАТЕРИАЛЬНЫХ 
И НЕМАТЕРИАЛЬНЫХ АКТИВОВ</t>
  </si>
  <si>
    <t>Доходы от продажи земельных  участков, находящихся в государственной и муниципальной собственности (за исключением земельных участков 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</si>
  <si>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</si>
  <si>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</si>
  <si>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</si>
  <si>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</si>
  <si>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</si>
  <si>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</si>
  <si>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на выравнивание  бюджетной обеспеченности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</si>
  <si>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</si>
  <si>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</si>
  <si>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>Код бюджетной классификации</t>
  </si>
  <si>
    <t>Источники доходов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</si>
  <si>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</si>
  <si>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</si>
  <si>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</si>
  <si>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</si>
  <si>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</si>
  <si>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</si>
  <si>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</si>
  <si>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</si>
  <si>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</si>
  <si>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</si>
  <si>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</si>
  <si>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ВСЕГО ДОХОДОВ</t>
  </si>
  <si>
    <t>по доходам за 2012 год</t>
  </si>
  <si>
    <t>Исполнено (тыс.руб)</t>
  </si>
  <si>
    <t>Утверждено (тыс.руб.)</t>
  </si>
  <si>
    <t>Доходы, получаемые в виде арендной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втономных учреждений)</t>
  </si>
  <si>
    <t xml:space="preserve">Исполнение бюджета МО Сертолово </t>
  </si>
  <si>
    <t>000 2 02 02000 00 0000 151</t>
  </si>
  <si>
    <r>
      <t xml:space="preserve">% </t>
    </r>
    <r>
      <rPr>
        <b/>
        <sz val="10"/>
        <rFont val="Times New Roman"/>
        <family val="1"/>
      </rPr>
      <t>исполнения</t>
    </r>
  </si>
  <si>
    <t xml:space="preserve">Приложение № 1
к решению совета депутатов                                                                                                                                                                                          от 23.04.2013 г. № 18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</si>
</sst>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9" fontId="2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26.875" style="0" customWidth="1"/>
    <col min="2" max="2" width="77.125" style="0" customWidth="1"/>
    <col min="3" max="3" width="13.875" style="0" customWidth="1"/>
    <col min="4" max="4" width="11.875" style="0" customWidth="1"/>
    <col min="5" max="5" width="6.625" style="0" customWidth="1"/>
  </cols>
  <sheetData>
    <row r="1" spans="1:5" ht="54" customHeight="1">
      <c r="A1" s="1"/>
      <c r="B1" s="18" t="s">
        <v>92</v>
      </c>
      <c r="C1" s="18"/>
      <c r="D1" s="18"/>
      <c r="E1" s="18"/>
    </row>
    <row r="2" spans="1:5" ht="18" customHeight="1">
      <c r="A2" s="1"/>
      <c r="B2" s="4"/>
      <c r="C2" s="4"/>
      <c r="D2" s="4"/>
      <c r="E2" s="4"/>
    </row>
    <row r="3" spans="1:5" ht="18.75">
      <c r="A3" s="5"/>
      <c r="B3" s="17" t="s">
        <v>89</v>
      </c>
      <c r="C3" s="17"/>
      <c r="D3" s="5"/>
      <c r="E3" s="5"/>
    </row>
    <row r="4" spans="1:5" ht="18.75">
      <c r="A4" s="5"/>
      <c r="B4" s="17" t="s">
        <v>85</v>
      </c>
      <c r="C4" s="17"/>
      <c r="D4" s="5"/>
      <c r="E4" s="5"/>
    </row>
    <row r="5" spans="1:5" ht="12.75">
      <c r="A5" s="1"/>
      <c r="B5" s="1"/>
      <c r="C5" s="1"/>
      <c r="D5" s="1"/>
      <c r="E5" s="1"/>
    </row>
    <row r="6" spans="1:5" ht="39" customHeight="1">
      <c r="A6" s="6" t="s">
        <v>71</v>
      </c>
      <c r="B6" s="6" t="s">
        <v>72</v>
      </c>
      <c r="C6" s="6" t="s">
        <v>87</v>
      </c>
      <c r="D6" s="6" t="s">
        <v>86</v>
      </c>
      <c r="E6" s="6" t="s">
        <v>91</v>
      </c>
    </row>
    <row r="7" spans="1:5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1" t="s">
        <v>0</v>
      </c>
      <c r="B8" s="12" t="s">
        <v>40</v>
      </c>
      <c r="C8" s="2">
        <f>C9+C11+C15+C18+C25+C28+C30+C32</f>
        <v>119144.09999999999</v>
      </c>
      <c r="D8" s="2">
        <f>D9+D11+D15+D18+D25+D28+D30+D32</f>
        <v>142420.69999999998</v>
      </c>
      <c r="E8" s="9">
        <f>ROUND(D8/C8*100,1)</f>
        <v>119.5</v>
      </c>
    </row>
    <row r="9" spans="1:5" ht="18.75" customHeight="1">
      <c r="A9" s="7" t="s">
        <v>1</v>
      </c>
      <c r="B9" s="13" t="s">
        <v>41</v>
      </c>
      <c r="C9" s="3">
        <f>C10</f>
        <v>27553.3</v>
      </c>
      <c r="D9" s="3">
        <f>D10</f>
        <v>28613.4</v>
      </c>
      <c r="E9" s="10">
        <f aca="true" t="shared" si="0" ref="E9:E50">ROUND(D9/C9*100,1)</f>
        <v>103.8</v>
      </c>
    </row>
    <row r="10" spans="1:5" ht="15.75">
      <c r="A10" s="7" t="s">
        <v>2</v>
      </c>
      <c r="B10" s="13" t="s">
        <v>42</v>
      </c>
      <c r="C10" s="3">
        <v>27553.3</v>
      </c>
      <c r="D10" s="3">
        <v>28613.4</v>
      </c>
      <c r="E10" s="10">
        <f t="shared" si="0"/>
        <v>103.8</v>
      </c>
    </row>
    <row r="11" spans="1:5" ht="15.75">
      <c r="A11" s="7" t="s">
        <v>3</v>
      </c>
      <c r="B11" s="13" t="s">
        <v>43</v>
      </c>
      <c r="C11" s="3">
        <f>SUM(C12:C14)</f>
        <v>43965.2</v>
      </c>
      <c r="D11" s="3">
        <f>SUM(D12:D14)</f>
        <v>58866</v>
      </c>
      <c r="E11" s="10">
        <f t="shared" si="0"/>
        <v>133.9</v>
      </c>
    </row>
    <row r="12" spans="1:5" ht="15.75">
      <c r="A12" s="7" t="s">
        <v>4</v>
      </c>
      <c r="B12" s="13" t="s">
        <v>44</v>
      </c>
      <c r="C12" s="3">
        <v>4352</v>
      </c>
      <c r="D12" s="3">
        <v>5017.5</v>
      </c>
      <c r="E12" s="10">
        <f t="shared" si="0"/>
        <v>115.3</v>
      </c>
    </row>
    <row r="13" spans="1:5" ht="15.75">
      <c r="A13" s="7" t="s">
        <v>5</v>
      </c>
      <c r="B13" s="13" t="s">
        <v>45</v>
      </c>
      <c r="C13" s="3">
        <v>23338.6</v>
      </c>
      <c r="D13" s="3">
        <v>25539.3</v>
      </c>
      <c r="E13" s="10">
        <f t="shared" si="0"/>
        <v>109.4</v>
      </c>
    </row>
    <row r="14" spans="1:5" ht="15.75">
      <c r="A14" s="7" t="s">
        <v>6</v>
      </c>
      <c r="B14" s="13" t="s">
        <v>46</v>
      </c>
      <c r="C14" s="3">
        <v>16274.6</v>
      </c>
      <c r="D14" s="3">
        <v>28309.2</v>
      </c>
      <c r="E14" s="10">
        <f t="shared" si="0"/>
        <v>173.9</v>
      </c>
    </row>
    <row r="15" spans="1:5" ht="31.5">
      <c r="A15" s="7" t="s">
        <v>7</v>
      </c>
      <c r="B15" s="13" t="s">
        <v>47</v>
      </c>
      <c r="C15" s="3">
        <f>C16</f>
        <v>82.8</v>
      </c>
      <c r="D15" s="3">
        <f>D16</f>
        <v>97.6</v>
      </c>
      <c r="E15" s="10">
        <f t="shared" si="0"/>
        <v>117.9</v>
      </c>
    </row>
    <row r="16" spans="1:5" ht="15.75">
      <c r="A16" s="7" t="s">
        <v>8</v>
      </c>
      <c r="B16" s="13" t="s">
        <v>48</v>
      </c>
      <c r="C16" s="3">
        <f>C17</f>
        <v>82.8</v>
      </c>
      <c r="D16" s="3">
        <f>D17</f>
        <v>97.6</v>
      </c>
      <c r="E16" s="10">
        <f t="shared" si="0"/>
        <v>117.9</v>
      </c>
    </row>
    <row r="17" spans="1:5" ht="16.5" customHeight="1">
      <c r="A17" s="7" t="s">
        <v>9</v>
      </c>
      <c r="B17" s="13" t="s">
        <v>49</v>
      </c>
      <c r="C17" s="3">
        <v>82.8</v>
      </c>
      <c r="D17" s="3">
        <v>97.6</v>
      </c>
      <c r="E17" s="10">
        <f t="shared" si="0"/>
        <v>117.9</v>
      </c>
    </row>
    <row r="18" spans="1:5" ht="27" customHeight="1">
      <c r="A18" s="7" t="s">
        <v>10</v>
      </c>
      <c r="B18" s="13" t="s">
        <v>50</v>
      </c>
      <c r="C18" s="3">
        <f>C19+C23</f>
        <v>32700</v>
      </c>
      <c r="D18" s="3">
        <f>D19+D23</f>
        <v>37326.299999999996</v>
      </c>
      <c r="E18" s="10">
        <f t="shared" si="0"/>
        <v>114.1</v>
      </c>
    </row>
    <row r="19" spans="1:5" ht="73.5" customHeight="1">
      <c r="A19" s="7" t="s">
        <v>11</v>
      </c>
      <c r="B19" s="13" t="s">
        <v>52</v>
      </c>
      <c r="C19" s="3">
        <f>SUM(C20:C22)</f>
        <v>32550</v>
      </c>
      <c r="D19" s="3">
        <f>SUM(D20:D22)</f>
        <v>37211.2</v>
      </c>
      <c r="E19" s="10">
        <f t="shared" si="0"/>
        <v>114.3</v>
      </c>
    </row>
    <row r="20" spans="1:5" ht="54.75" customHeight="1">
      <c r="A20" s="7" t="s">
        <v>12</v>
      </c>
      <c r="B20" s="13" t="s">
        <v>53</v>
      </c>
      <c r="C20" s="3">
        <v>22500</v>
      </c>
      <c r="D20" s="3">
        <v>27424.6</v>
      </c>
      <c r="E20" s="10">
        <f t="shared" si="0"/>
        <v>121.9</v>
      </c>
    </row>
    <row r="21" spans="1:5" ht="57.75" customHeight="1">
      <c r="A21" s="7" t="s">
        <v>13</v>
      </c>
      <c r="B21" s="13" t="s">
        <v>88</v>
      </c>
      <c r="C21" s="3">
        <v>750</v>
      </c>
      <c r="D21" s="3">
        <v>757.7</v>
      </c>
      <c r="E21" s="10">
        <f t="shared" si="0"/>
        <v>101</v>
      </c>
    </row>
    <row r="22" spans="1:5" ht="64.5" customHeight="1">
      <c r="A22" s="7" t="s">
        <v>14</v>
      </c>
      <c r="B22" s="13" t="s">
        <v>54</v>
      </c>
      <c r="C22" s="3">
        <v>9300</v>
      </c>
      <c r="D22" s="3">
        <v>9028.9</v>
      </c>
      <c r="E22" s="10">
        <f t="shared" si="0"/>
        <v>97.1</v>
      </c>
    </row>
    <row r="23" spans="1:5" ht="63.75" customHeight="1">
      <c r="A23" s="7" t="s">
        <v>15</v>
      </c>
      <c r="B23" s="13" t="s">
        <v>55</v>
      </c>
      <c r="C23" s="3">
        <f>C24</f>
        <v>150</v>
      </c>
      <c r="D23" s="3">
        <f>D24</f>
        <v>115.1</v>
      </c>
      <c r="E23" s="10">
        <f t="shared" si="0"/>
        <v>76.7</v>
      </c>
    </row>
    <row r="24" spans="1:5" ht="63.75" customHeight="1">
      <c r="A24" s="7" t="s">
        <v>16</v>
      </c>
      <c r="B24" s="13" t="s">
        <v>56</v>
      </c>
      <c r="C24" s="3">
        <v>150</v>
      </c>
      <c r="D24" s="3">
        <v>115.1</v>
      </c>
      <c r="E24" s="10">
        <f t="shared" si="0"/>
        <v>76.7</v>
      </c>
    </row>
    <row r="25" spans="1:5" ht="31.5">
      <c r="A25" s="7" t="s">
        <v>17</v>
      </c>
      <c r="B25" s="13" t="s">
        <v>57</v>
      </c>
      <c r="C25" s="3">
        <f>C26</f>
        <v>95</v>
      </c>
      <c r="D25" s="3">
        <f>D26</f>
        <v>77.9</v>
      </c>
      <c r="E25" s="10">
        <f t="shared" si="0"/>
        <v>82</v>
      </c>
    </row>
    <row r="26" spans="1:5" ht="15.75">
      <c r="A26" s="7" t="s">
        <v>18</v>
      </c>
      <c r="B26" s="13" t="s">
        <v>58</v>
      </c>
      <c r="C26" s="3">
        <f>C27</f>
        <v>95</v>
      </c>
      <c r="D26" s="3">
        <f>D27</f>
        <v>77.9</v>
      </c>
      <c r="E26" s="10">
        <f t="shared" si="0"/>
        <v>82</v>
      </c>
    </row>
    <row r="27" spans="1:5" ht="15.75">
      <c r="A27" s="7" t="s">
        <v>19</v>
      </c>
      <c r="B27" s="13" t="s">
        <v>59</v>
      </c>
      <c r="C27" s="3">
        <v>95</v>
      </c>
      <c r="D27" s="3">
        <v>77.9</v>
      </c>
      <c r="E27" s="10">
        <f t="shared" si="0"/>
        <v>82</v>
      </c>
    </row>
    <row r="28" spans="1:5" ht="32.25" customHeight="1">
      <c r="A28" s="7" t="s">
        <v>20</v>
      </c>
      <c r="B28" s="13" t="s">
        <v>60</v>
      </c>
      <c r="C28" s="3">
        <f>C29</f>
        <v>9265.9</v>
      </c>
      <c r="D28" s="3">
        <f>D29</f>
        <v>9361.5</v>
      </c>
      <c r="E28" s="10">
        <f t="shared" si="0"/>
        <v>101</v>
      </c>
    </row>
    <row r="29" spans="1:5" ht="43.5" customHeight="1">
      <c r="A29" s="7" t="s">
        <v>21</v>
      </c>
      <c r="B29" s="13" t="s">
        <v>61</v>
      </c>
      <c r="C29" s="3">
        <v>9265.9</v>
      </c>
      <c r="D29" s="3">
        <v>9361.5</v>
      </c>
      <c r="E29" s="10">
        <f t="shared" si="0"/>
        <v>101</v>
      </c>
    </row>
    <row r="30" spans="1:5" ht="15.75">
      <c r="A30" s="7" t="s">
        <v>22</v>
      </c>
      <c r="B30" s="13" t="s">
        <v>62</v>
      </c>
      <c r="C30" s="3">
        <f>C31</f>
        <v>28.9</v>
      </c>
      <c r="D30" s="3">
        <f>D31</f>
        <v>28.9</v>
      </c>
      <c r="E30" s="10">
        <f t="shared" si="0"/>
        <v>100</v>
      </c>
    </row>
    <row r="31" spans="1:5" ht="27.75" customHeight="1">
      <c r="A31" s="7" t="s">
        <v>23</v>
      </c>
      <c r="B31" s="13" t="s">
        <v>63</v>
      </c>
      <c r="C31" s="3">
        <v>28.9</v>
      </c>
      <c r="D31" s="3">
        <v>28.9</v>
      </c>
      <c r="E31" s="10">
        <f t="shared" si="0"/>
        <v>100</v>
      </c>
    </row>
    <row r="32" spans="1:5" ht="15.75">
      <c r="A32" s="7" t="s">
        <v>24</v>
      </c>
      <c r="B32" s="13" t="s">
        <v>64</v>
      </c>
      <c r="C32" s="3">
        <f>C33</f>
        <v>5453</v>
      </c>
      <c r="D32" s="3">
        <f>D33</f>
        <v>8049.1</v>
      </c>
      <c r="E32" s="10">
        <f t="shared" si="0"/>
        <v>147.6</v>
      </c>
    </row>
    <row r="33" spans="1:5" ht="15.75">
      <c r="A33" s="7" t="s">
        <v>25</v>
      </c>
      <c r="B33" s="13" t="s">
        <v>65</v>
      </c>
      <c r="C33" s="3">
        <v>5453</v>
      </c>
      <c r="D33" s="3">
        <v>8049.1</v>
      </c>
      <c r="E33" s="10">
        <f t="shared" si="0"/>
        <v>147.6</v>
      </c>
    </row>
    <row r="34" spans="1:5" ht="19.5" customHeight="1">
      <c r="A34" s="11" t="s">
        <v>26</v>
      </c>
      <c r="B34" s="13" t="s">
        <v>66</v>
      </c>
      <c r="C34" s="2">
        <f>C35+C48</f>
        <v>196735.90000000002</v>
      </c>
      <c r="D34" s="2">
        <f>D35+D48</f>
        <v>196735.90000000002</v>
      </c>
      <c r="E34" s="9">
        <f t="shared" si="0"/>
        <v>100</v>
      </c>
    </row>
    <row r="35" spans="1:5" ht="31.5">
      <c r="A35" s="7" t="s">
        <v>27</v>
      </c>
      <c r="B35" s="13" t="s">
        <v>67</v>
      </c>
      <c r="C35" s="3">
        <f>C36+C38+C43+C46</f>
        <v>196606.7</v>
      </c>
      <c r="D35" s="3">
        <f>D36+D38+D43+D46</f>
        <v>196606.7</v>
      </c>
      <c r="E35" s="10">
        <f t="shared" si="0"/>
        <v>100</v>
      </c>
    </row>
    <row r="36" spans="1:5" ht="30" customHeight="1">
      <c r="A36" s="7" t="s">
        <v>28</v>
      </c>
      <c r="B36" s="13" t="s">
        <v>69</v>
      </c>
      <c r="C36" s="3">
        <f>C37</f>
        <v>113053</v>
      </c>
      <c r="D36" s="3">
        <f>D37</f>
        <v>113053</v>
      </c>
      <c r="E36" s="10">
        <f t="shared" si="0"/>
        <v>100</v>
      </c>
    </row>
    <row r="37" spans="1:5" ht="15.75">
      <c r="A37" s="8" t="s">
        <v>29</v>
      </c>
      <c r="B37" s="13" t="s">
        <v>68</v>
      </c>
      <c r="C37" s="3">
        <v>113053</v>
      </c>
      <c r="D37" s="3">
        <v>113053</v>
      </c>
      <c r="E37" s="10">
        <f t="shared" si="0"/>
        <v>100</v>
      </c>
    </row>
    <row r="38" spans="1:5" ht="28.5" customHeight="1">
      <c r="A38" s="16" t="s">
        <v>90</v>
      </c>
      <c r="B38" s="14" t="s">
        <v>70</v>
      </c>
      <c r="C38" s="3">
        <f>SUM(C39:C42)</f>
        <v>70965.6</v>
      </c>
      <c r="D38" s="3">
        <f>SUM(D39:D42)</f>
        <v>70965.6</v>
      </c>
      <c r="E38" s="10">
        <f t="shared" si="0"/>
        <v>100</v>
      </c>
    </row>
    <row r="39" spans="1:5" ht="60.75" customHeight="1">
      <c r="A39" s="8" t="s">
        <v>30</v>
      </c>
      <c r="B39" s="13" t="s">
        <v>73</v>
      </c>
      <c r="C39" s="3">
        <v>16753</v>
      </c>
      <c r="D39" s="3">
        <v>16753</v>
      </c>
      <c r="E39" s="10">
        <f t="shared" si="0"/>
        <v>100</v>
      </c>
    </row>
    <row r="40" spans="1:5" ht="75" customHeight="1">
      <c r="A40" s="8" t="s">
        <v>31</v>
      </c>
      <c r="B40" s="13" t="s">
        <v>74</v>
      </c>
      <c r="C40" s="3">
        <v>23916</v>
      </c>
      <c r="D40" s="3">
        <v>23916</v>
      </c>
      <c r="E40" s="10">
        <f t="shared" si="0"/>
        <v>100</v>
      </c>
    </row>
    <row r="41" spans="1:5" ht="56.25" customHeight="1">
      <c r="A41" s="8" t="s">
        <v>32</v>
      </c>
      <c r="B41" s="13" t="s">
        <v>75</v>
      </c>
      <c r="C41" s="3">
        <v>12228</v>
      </c>
      <c r="D41" s="3">
        <v>12228</v>
      </c>
      <c r="E41" s="10">
        <f t="shared" si="0"/>
        <v>100</v>
      </c>
    </row>
    <row r="42" spans="1:5" ht="15.75">
      <c r="A42" s="8" t="s">
        <v>51</v>
      </c>
      <c r="B42" s="13" t="s">
        <v>76</v>
      </c>
      <c r="C42" s="3">
        <v>18068.6</v>
      </c>
      <c r="D42" s="3">
        <v>18068.6</v>
      </c>
      <c r="E42" s="10">
        <f t="shared" si="0"/>
        <v>100</v>
      </c>
    </row>
    <row r="43" spans="1:5" ht="30.75" customHeight="1">
      <c r="A43" s="8" t="s">
        <v>33</v>
      </c>
      <c r="B43" s="13" t="s">
        <v>78</v>
      </c>
      <c r="C43" s="3">
        <f>SUM(C44:C45)</f>
        <v>2904</v>
      </c>
      <c r="D43" s="3">
        <f>SUM(D44:D45)</f>
        <v>2904</v>
      </c>
      <c r="E43" s="10">
        <f t="shared" si="0"/>
        <v>100</v>
      </c>
    </row>
    <row r="44" spans="1:5" ht="31.5" customHeight="1">
      <c r="A44" s="8" t="s">
        <v>34</v>
      </c>
      <c r="B44" s="13" t="s">
        <v>77</v>
      </c>
      <c r="C44" s="3">
        <v>1951.2</v>
      </c>
      <c r="D44" s="3">
        <v>1951.2</v>
      </c>
      <c r="E44" s="10">
        <f t="shared" si="0"/>
        <v>100</v>
      </c>
    </row>
    <row r="45" spans="1:5" ht="31.5">
      <c r="A45" s="8" t="s">
        <v>35</v>
      </c>
      <c r="B45" s="13" t="s">
        <v>79</v>
      </c>
      <c r="C45" s="3">
        <v>952.8</v>
      </c>
      <c r="D45" s="3">
        <v>952.8</v>
      </c>
      <c r="E45" s="10">
        <f t="shared" si="0"/>
        <v>100</v>
      </c>
    </row>
    <row r="46" spans="1:5" ht="15.75">
      <c r="A46" s="8" t="s">
        <v>36</v>
      </c>
      <c r="B46" s="13" t="s">
        <v>80</v>
      </c>
      <c r="C46" s="3">
        <f>C47</f>
        <v>9684.1</v>
      </c>
      <c r="D46" s="3">
        <f>D47</f>
        <v>9684.1</v>
      </c>
      <c r="E46" s="10">
        <f t="shared" si="0"/>
        <v>100</v>
      </c>
    </row>
    <row r="47" spans="1:5" ht="45.75" customHeight="1">
      <c r="A47" s="8" t="s">
        <v>37</v>
      </c>
      <c r="B47" s="13" t="s">
        <v>81</v>
      </c>
      <c r="C47" s="3">
        <v>9684.1</v>
      </c>
      <c r="D47" s="3">
        <v>9684.1</v>
      </c>
      <c r="E47" s="10">
        <f t="shared" si="0"/>
        <v>100</v>
      </c>
    </row>
    <row r="48" spans="1:5" ht="75.75" customHeight="1">
      <c r="A48" s="7" t="s">
        <v>38</v>
      </c>
      <c r="B48" s="13" t="s">
        <v>82</v>
      </c>
      <c r="C48" s="3">
        <f>C49</f>
        <v>129.2</v>
      </c>
      <c r="D48" s="3">
        <f>D49</f>
        <v>129.2</v>
      </c>
      <c r="E48" s="10">
        <f t="shared" si="0"/>
        <v>100</v>
      </c>
    </row>
    <row r="49" spans="1:5" ht="31.5">
      <c r="A49" s="7" t="s">
        <v>39</v>
      </c>
      <c r="B49" s="13" t="s">
        <v>83</v>
      </c>
      <c r="C49" s="3">
        <v>129.2</v>
      </c>
      <c r="D49" s="3">
        <v>129.2</v>
      </c>
      <c r="E49" s="10">
        <f t="shared" si="0"/>
        <v>100</v>
      </c>
    </row>
    <row r="50" spans="1:5" ht="15.75" customHeight="1">
      <c r="A50" s="15"/>
      <c r="B50" s="12" t="s">
        <v>84</v>
      </c>
      <c r="C50" s="2">
        <f>C8+C34</f>
        <v>315880</v>
      </c>
      <c r="D50" s="2">
        <f>D8+D34</f>
        <v>339156.6</v>
      </c>
      <c r="E50" s="9">
        <f t="shared" si="0"/>
        <v>107.4</v>
      </c>
    </row>
  </sheetData>
  <mergeCells count="3">
    <mergeCell ref="B3:C3"/>
    <mergeCell ref="B4:C4"/>
    <mergeCell ref="B1:E1"/>
  </mergeCells>
  <printOptions/>
  <pageMargins left="0.7874015748031497" right="0.3937007874015748" top="0.52" bottom="0.37" header="0.5118110236220472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ЛЕНА МИЛЛЕР</cp:lastModifiedBy>
  <cp:lastPrinted>2013-03-18T06:31:27Z</cp:lastPrinted>
  <dcterms:created xsi:type="dcterms:W3CDTF">2013-03-10T12:53:40Z</dcterms:created>
  <dcterms:modified xsi:type="dcterms:W3CDTF">2013-04-24T12:44:05Z</dcterms:modified>
  <cp:category/>
  <cp:version/>
  <cp:contentType/>
  <cp:contentStatus/>
</cp:coreProperties>
</file>